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reau des Metiers\ASSOCIATIONS ACTUELLEMENT HEBERGEES\CPJ\Calendriers\Calendriers 2025\"/>
    </mc:Choice>
  </mc:AlternateContent>
  <xr:revisionPtr revIDLastSave="0" documentId="13_ncr:1_{608039C5-952C-4E50-9C86-B670EFCF9604}" xr6:coauthVersionLast="36" xr6:coauthVersionMax="36" xr10:uidLastSave="{00000000-0000-0000-0000-000000000000}"/>
  <bookViews>
    <workbookView xWindow="0" yWindow="0" windowWidth="19200" windowHeight="8150" xr2:uid="{9AECAAAF-ABB8-4CA6-9761-AECFA92EAD51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" i="1" l="1"/>
  <c r="AN8" i="1"/>
  <c r="AN9" i="1"/>
  <c r="AN10" i="1"/>
  <c r="AN11" i="1"/>
  <c r="AN12" i="1"/>
  <c r="AN13" i="1"/>
  <c r="AN14" i="1"/>
  <c r="AN15" i="1"/>
  <c r="AN16" i="1"/>
  <c r="AN17" i="1"/>
  <c r="AN6" i="1"/>
  <c r="AH11" i="1" l="1"/>
  <c r="AM18" i="1" l="1"/>
  <c r="AL18" i="1"/>
  <c r="AJ17" i="1"/>
  <c r="AK17" i="1" s="1"/>
  <c r="AH17" i="1"/>
  <c r="AJ16" i="1"/>
  <c r="AK16" i="1" s="1"/>
  <c r="AH16" i="1"/>
  <c r="AJ15" i="1"/>
  <c r="AK15" i="1" s="1"/>
  <c r="AH15" i="1"/>
  <c r="AJ14" i="1"/>
  <c r="AH14" i="1"/>
  <c r="AJ13" i="1"/>
  <c r="AK13" i="1" s="1"/>
  <c r="AH13" i="1"/>
  <c r="AJ12" i="1"/>
  <c r="AK12" i="1" s="1"/>
  <c r="AH12" i="1"/>
  <c r="AJ11" i="1"/>
  <c r="AK11" i="1" s="1"/>
  <c r="AJ10" i="1"/>
  <c r="AH10" i="1"/>
  <c r="AJ9" i="1"/>
  <c r="AK9" i="1" s="1"/>
  <c r="AH9" i="1"/>
  <c r="AJ8" i="1"/>
  <c r="AH8" i="1"/>
  <c r="AJ7" i="1"/>
  <c r="AH7" i="1"/>
  <c r="AJ6" i="1"/>
  <c r="AH6" i="1"/>
  <c r="AK8" i="1" l="1"/>
  <c r="AK7" i="1"/>
  <c r="AH18" i="1"/>
  <c r="AK6" i="1"/>
  <c r="AK10" i="1"/>
  <c r="AK14" i="1"/>
  <c r="AN18" i="1"/>
  <c r="AJ18" i="1"/>
  <c r="AK18" i="1" l="1"/>
  <c r="AM26" i="1" s="1"/>
</calcChain>
</file>

<file path=xl/sharedStrings.xml><?xml version="1.0" encoding="utf-8"?>
<sst xmlns="http://schemas.openxmlformats.org/spreadsheetml/2006/main" count="181" uniqueCount="65">
  <si>
    <t>CALENDRIER DE TRAVAIL DÉFINI PAR LA COMMISSION PARITAIRE JURASSIENNE DU BÂTIMENT ET DU GÉNIE CIVIL</t>
  </si>
  <si>
    <t>Jours</t>
  </si>
  <si>
    <t>TOTAL</t>
  </si>
  <si>
    <t>Total</t>
  </si>
  <si>
    <t>T</t>
  </si>
  <si>
    <t>F</t>
  </si>
  <si>
    <t>V</t>
  </si>
  <si>
    <t>C</t>
  </si>
  <si>
    <t>Mai</t>
  </si>
  <si>
    <t>SA</t>
  </si>
  <si>
    <t>DI</t>
  </si>
  <si>
    <t>Juin</t>
  </si>
  <si>
    <t>X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</si>
  <si>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</si>
  <si>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</si>
  <si>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</si>
  <si>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</si>
  <si>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</si>
  <si>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</si>
  <si>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</si>
  <si>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</si>
  <si>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</si>
  <si>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</si>
  <si>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 xml:space="preserve"> Férié payé (8)</t>
  </si>
  <si>
    <t>Important</t>
  </si>
  <si>
    <t>Fête du travail</t>
  </si>
  <si>
    <t>Ascension</t>
  </si>
  <si>
    <t>Les entreprises doivent appliquer ce calendrier si elles ne soumettent pas leur propre calendrier à la CPJ pour approbation</t>
  </si>
  <si>
    <t>jour travaillé</t>
  </si>
  <si>
    <t>Lundi de Pentecôte</t>
  </si>
  <si>
    <t>jour férié payé</t>
  </si>
  <si>
    <t>Fête-Dieu</t>
  </si>
  <si>
    <t>2 janvier</t>
  </si>
  <si>
    <t>Lendemain du Nouvel-An</t>
  </si>
  <si>
    <t>jour de vacances</t>
  </si>
  <si>
    <t>Fête nationale</t>
  </si>
  <si>
    <t>Vendredi saint</t>
  </si>
  <si>
    <t>Les entreprises doivent choisir entre la Variante A (0h à +100h) et la Variante B (-20h à + 80h) pour le traitement des heures supplémentaires. Si elles n'annoncent rien, la Variante A s'applique</t>
  </si>
  <si>
    <t>jour à compenser</t>
  </si>
  <si>
    <t>15 août</t>
  </si>
  <si>
    <t>Assomption</t>
  </si>
  <si>
    <t>Lundi de Pâques</t>
  </si>
  <si>
    <t>Taux de jours fériés selon</t>
  </si>
  <si>
    <t>25 décembre</t>
  </si>
  <si>
    <t>Noël</t>
  </si>
  <si>
    <t>art. 38 al. 5 CN:</t>
  </si>
  <si>
    <t>Nouvel-An</t>
  </si>
  <si>
    <t xml:space="preserve"> Férié à compenser (9)</t>
  </si>
  <si>
    <t>Jour de compensation</t>
  </si>
  <si>
    <t>30 mai</t>
  </si>
  <si>
    <t>30 décembre</t>
  </si>
  <si>
    <t>31 décembre</t>
  </si>
  <si>
    <t>1er mai</t>
  </si>
  <si>
    <t>1er août</t>
  </si>
  <si>
    <t>19 juin</t>
  </si>
  <si>
    <t>1er janvier</t>
  </si>
  <si>
    <t>3 avril</t>
  </si>
  <si>
    <t>9 juin</t>
  </si>
  <si>
    <t>29 mai</t>
  </si>
  <si>
    <t>6 avril</t>
  </si>
  <si>
    <t>20 juin</t>
  </si>
  <si>
    <t>26 décembre</t>
  </si>
  <si>
    <t>23 juin</t>
  </si>
  <si>
    <t>Plébiscite jurassien</t>
  </si>
  <si>
    <r>
      <t>Les entreprises peuvent avoir jusqu'à 9 jours fériés à compenser (= 0 heure). 4 sont déjà définis (</t>
    </r>
    <r>
      <rPr>
        <i/>
        <sz val="11"/>
        <color theme="1"/>
        <rFont val="Univers LT Std 45 Light"/>
        <family val="2"/>
      </rPr>
      <t>29 mai, 23 juin, 2 janvier, 6 avril</t>
    </r>
    <r>
      <rPr>
        <sz val="11"/>
        <color theme="1"/>
        <rFont val="Univers LT Std 45 Light"/>
        <family val="2"/>
      </rPr>
      <t>), le solde est laissé au choix de l'entreprise.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</si>
</sst>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C_H_F_-;\-* #,##0.00\ _C_H_F_-;_-* &quot;-&quot;??\ _C_H_F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Univers LT Std 45 Light"/>
      <family val="2"/>
    </font>
    <font>
      <b/>
      <sz val="11.5"/>
      <color theme="1"/>
      <name val="Univers LT Std 45 Light"/>
      <family val="2"/>
    </font>
    <font>
      <b/>
      <sz val="18"/>
      <name val="Univers LT Std 45 Light"/>
      <family val="2"/>
    </font>
    <font>
      <b/>
      <sz val="11"/>
      <name val="Univers LT Std 45 Light"/>
      <family val="2"/>
    </font>
    <font>
      <i/>
      <sz val="11"/>
      <color theme="1"/>
      <name val="Univers LT Std 45 Light"/>
      <family val="2"/>
    </font>
    <font>
      <sz val="9"/>
      <name val="Univers LT Std 45 Light"/>
      <family val="2"/>
    </font>
    <font>
      <sz val="10"/>
      <color theme="1"/>
      <name val="Univers LT Std 45 Light"/>
      <family val="2"/>
    </font>
    <font>
      <i/>
      <sz val="10"/>
      <color theme="1"/>
      <name val="Univers LT Std 45 Light"/>
      <family val="2"/>
    </font>
    <font>
      <sz val="9"/>
      <color theme="1"/>
      <name val="Univers LT Std 45 Light"/>
      <family val="2"/>
    </font>
    <font>
      <sz val="8"/>
      <name val="Univers LT Std 45 Light"/>
      <family val="2"/>
    </font>
    <font>
      <b/>
      <sz val="8"/>
      <name val="Univers LT Std 45 Light"/>
      <family val="2"/>
    </font>
    <font>
      <b/>
      <sz val="11"/>
      <color theme="1"/>
      <name val="Univers LT Std 45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E0E5DB"/>
        <bgColor indexed="64"/>
      </patternFill>
    </fill>
    <fill>
      <patternFill patternType="solid">
        <fgColor rgb="FF3DBD5D"/>
        <bgColor indexed="64"/>
      </patternFill>
    </fill>
    <fill>
      <patternFill patternType="solid">
        <fgColor rgb="FFE6C700"/>
        <bgColor indexed="64"/>
      </patternFill>
    </fill>
    <fill>
      <patternFill patternType="solid">
        <fgColor rgb="FF0098D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1" xfId="3" quotePrefix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0" borderId="8" xfId="3" applyFont="1" applyBorder="1" applyAlignment="1">
      <alignment vertical="center"/>
    </xf>
    <xf numFmtId="2" fontId="8" fillId="3" borderId="10" xfId="3" applyNumberFormat="1" applyFont="1" applyFill="1" applyBorder="1" applyAlignment="1">
      <alignment horizontal="center" vertical="center"/>
    </xf>
    <xf numFmtId="2" fontId="8" fillId="0" borderId="10" xfId="3" applyNumberFormat="1" applyFont="1" applyFill="1" applyBorder="1" applyAlignment="1">
      <alignment horizontal="center" vertical="center"/>
    </xf>
    <xf numFmtId="2" fontId="8" fillId="8" borderId="10" xfId="3" applyNumberFormat="1" applyFont="1" applyFill="1" applyBorder="1" applyAlignment="1">
      <alignment horizontal="center" vertical="center"/>
    </xf>
    <xf numFmtId="2" fontId="8" fillId="5" borderId="10" xfId="3" applyNumberFormat="1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/>
    </xf>
    <xf numFmtId="1" fontId="3" fillId="4" borderId="12" xfId="0" applyNumberFormat="1" applyFont="1" applyFill="1" applyBorder="1" applyAlignment="1">
      <alignment horizontal="center" vertical="center"/>
    </xf>
    <xf numFmtId="0" fontId="6" fillId="6" borderId="13" xfId="3" applyFont="1" applyFill="1" applyBorder="1" applyAlignment="1">
      <alignment vertical="center"/>
    </xf>
    <xf numFmtId="2" fontId="8" fillId="8" borderId="14" xfId="3" applyNumberFormat="1" applyFont="1" applyFill="1" applyBorder="1" applyAlignment="1">
      <alignment horizontal="center" vertical="center"/>
    </xf>
    <xf numFmtId="2" fontId="8" fillId="0" borderId="14" xfId="3" applyNumberFormat="1" applyFont="1" applyFill="1" applyBorder="1" applyAlignment="1">
      <alignment horizontal="center" vertical="center"/>
    </xf>
    <xf numFmtId="2" fontId="8" fillId="3" borderId="14" xfId="3" applyNumberFormat="1" applyFont="1" applyFill="1" applyBorder="1" applyAlignment="1">
      <alignment horizontal="center" vertical="center"/>
    </xf>
    <xf numFmtId="2" fontId="8" fillId="5" borderId="14" xfId="3" applyNumberFormat="1" applyFont="1" applyFill="1" applyBorder="1" applyAlignment="1">
      <alignment horizontal="center" vertical="center"/>
    </xf>
    <xf numFmtId="2" fontId="11" fillId="7" borderId="14" xfId="0" applyNumberFormat="1" applyFont="1" applyFill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/>
    </xf>
    <xf numFmtId="0" fontId="6" fillId="0" borderId="13" xfId="3" applyFont="1" applyBorder="1" applyAlignment="1">
      <alignment vertical="center"/>
    </xf>
    <xf numFmtId="2" fontId="8" fillId="0" borderId="0" xfId="3" applyNumberFormat="1" applyFont="1" applyFill="1" applyBorder="1" applyAlignment="1">
      <alignment horizontal="center" vertical="center"/>
    </xf>
    <xf numFmtId="0" fontId="8" fillId="7" borderId="14" xfId="3" applyFont="1" applyFill="1" applyBorder="1" applyAlignment="1">
      <alignment horizontal="center" vertical="center"/>
    </xf>
    <xf numFmtId="0" fontId="6" fillId="0" borderId="18" xfId="3" applyFont="1" applyBorder="1" applyAlignment="1">
      <alignment vertical="center"/>
    </xf>
    <xf numFmtId="2" fontId="8" fillId="0" borderId="19" xfId="3" applyNumberFormat="1" applyFont="1" applyFill="1" applyBorder="1" applyAlignment="1">
      <alignment horizontal="center" vertical="center"/>
    </xf>
    <xf numFmtId="2" fontId="8" fillId="0" borderId="20" xfId="3" applyNumberFormat="1" applyFont="1" applyFill="1" applyBorder="1" applyAlignment="1">
      <alignment horizontal="center" vertical="center"/>
    </xf>
    <xf numFmtId="2" fontId="8" fillId="8" borderId="20" xfId="3" applyNumberFormat="1" applyFont="1" applyFill="1" applyBorder="1" applyAlignment="1">
      <alignment horizontal="center" vertical="center"/>
    </xf>
    <xf numFmtId="2" fontId="8" fillId="3" borderId="20" xfId="3" applyNumberFormat="1" applyFont="1" applyFill="1" applyBorder="1" applyAlignment="1">
      <alignment horizontal="center" vertical="center"/>
    </xf>
    <xf numFmtId="2" fontId="8" fillId="5" borderId="20" xfId="3" applyNumberFormat="1" applyFont="1" applyFill="1" applyBorder="1" applyAlignment="1">
      <alignment horizontal="center" vertical="center"/>
    </xf>
    <xf numFmtId="2" fontId="12" fillId="5" borderId="20" xfId="3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3" borderId="22" xfId="0" applyNumberFormat="1" applyFont="1" applyFill="1" applyBorder="1" applyAlignment="1">
      <alignment horizontal="center" vertical="center"/>
    </xf>
    <xf numFmtId="1" fontId="3" fillId="4" borderId="22" xfId="0" applyNumberFormat="1" applyFont="1" applyFill="1" applyBorder="1" applyAlignment="1">
      <alignment horizontal="center" vertical="center"/>
    </xf>
    <xf numFmtId="2" fontId="8" fillId="3" borderId="17" xfId="3" applyNumberFormat="1" applyFont="1" applyFill="1" applyBorder="1" applyAlignment="1">
      <alignment horizontal="center" vertical="center"/>
    </xf>
    <xf numFmtId="2" fontId="8" fillId="5" borderId="17" xfId="3" applyNumberFormat="1" applyFont="1" applyFill="1" applyBorder="1" applyAlignment="1">
      <alignment horizontal="center" vertical="center"/>
    </xf>
    <xf numFmtId="2" fontId="8" fillId="8" borderId="23" xfId="3" applyNumberFormat="1" applyFont="1" applyFill="1" applyBorder="1" applyAlignment="1">
      <alignment horizontal="center" vertical="center"/>
    </xf>
    <xf numFmtId="2" fontId="8" fillId="0" borderId="23" xfId="3" applyNumberFormat="1" applyFont="1" applyFill="1" applyBorder="1" applyAlignment="1">
      <alignment horizontal="center" vertical="center"/>
    </xf>
    <xf numFmtId="2" fontId="8" fillId="0" borderId="17" xfId="3" applyNumberFormat="1" applyFont="1" applyFill="1" applyBorder="1" applyAlignment="1">
      <alignment horizontal="center" vertical="center"/>
    </xf>
    <xf numFmtId="2" fontId="8" fillId="7" borderId="14" xfId="3" applyNumberFormat="1" applyFont="1" applyFill="1" applyBorder="1" applyAlignment="1">
      <alignment horizontal="center" vertical="center"/>
    </xf>
    <xf numFmtId="0" fontId="6" fillId="0" borderId="24" xfId="3" applyFont="1" applyBorder="1" applyAlignment="1">
      <alignment vertical="center"/>
    </xf>
    <xf numFmtId="2" fontId="8" fillId="0" borderId="25" xfId="3" applyNumberFormat="1" applyFont="1" applyFill="1" applyBorder="1" applyAlignment="1">
      <alignment horizontal="center" vertical="center"/>
    </xf>
    <xf numFmtId="2" fontId="8" fillId="0" borderId="36" xfId="3" applyNumberFormat="1" applyFont="1" applyFill="1" applyBorder="1" applyAlignment="1">
      <alignment horizontal="center" vertical="center"/>
    </xf>
    <xf numFmtId="2" fontId="8" fillId="3" borderId="36" xfId="3" applyNumberFormat="1" applyFont="1" applyFill="1" applyBorder="1" applyAlignment="1">
      <alignment horizontal="center" vertical="center"/>
    </xf>
    <xf numFmtId="2" fontId="8" fillId="8" borderId="26" xfId="3" applyNumberFormat="1" applyFont="1" applyFill="1" applyBorder="1" applyAlignment="1">
      <alignment horizontal="center" vertical="center"/>
    </xf>
    <xf numFmtId="2" fontId="8" fillId="5" borderId="26" xfId="3" applyNumberFormat="1" applyFont="1" applyFill="1" applyBorder="1" applyAlignment="1">
      <alignment horizontal="center" vertical="center"/>
    </xf>
    <xf numFmtId="2" fontId="8" fillId="0" borderId="26" xfId="3" applyNumberFormat="1" applyFont="1" applyFill="1" applyBorder="1" applyAlignment="1">
      <alignment horizontal="center" vertical="center"/>
    </xf>
    <xf numFmtId="2" fontId="8" fillId="7" borderId="26" xfId="3" applyNumberFormat="1" applyFont="1" applyFill="1" applyBorder="1" applyAlignment="1">
      <alignment horizontal="center" vertical="center"/>
    </xf>
    <xf numFmtId="2" fontId="7" fillId="0" borderId="28" xfId="1" applyNumberFormat="1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7" fillId="0" borderId="28" xfId="1" applyNumberFormat="1" applyFont="1" applyBorder="1" applyAlignment="1">
      <alignment horizontal="center" vertical="center"/>
    </xf>
    <xf numFmtId="0" fontId="7" fillId="0" borderId="27" xfId="1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2" fontId="13" fillId="3" borderId="14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2" fontId="13" fillId="5" borderId="14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NumberFormat="1" applyFont="1"/>
    <xf numFmtId="49" fontId="3" fillId="0" borderId="0" xfId="0" applyNumberFormat="1" applyFont="1"/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7" fillId="0" borderId="0" xfId="0" applyNumberFormat="1" applyFont="1"/>
    <xf numFmtId="0" fontId="3" fillId="0" borderId="29" xfId="0" applyFont="1" applyBorder="1" applyAlignment="1">
      <alignment horizontal="center"/>
    </xf>
    <xf numFmtId="0" fontId="3" fillId="0" borderId="30" xfId="0" applyFont="1" applyBorder="1"/>
    <xf numFmtId="0" fontId="14" fillId="0" borderId="6" xfId="0" applyFont="1" applyBorder="1"/>
    <xf numFmtId="0" fontId="3" fillId="0" borderId="4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3" borderId="3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32" xfId="0" applyFont="1" applyBorder="1"/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2" fontId="3" fillId="0" borderId="0" xfId="0" applyNumberFormat="1" applyFont="1"/>
    <xf numFmtId="0" fontId="3" fillId="4" borderId="31" xfId="0" applyFont="1" applyFill="1" applyBorder="1" applyAlignment="1">
      <alignment horizontal="center" vertical="center"/>
    </xf>
    <xf numFmtId="49" fontId="3" fillId="0" borderId="32" xfId="0" applyNumberFormat="1" applyFont="1" applyBorder="1"/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5" borderId="33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0" fontId="3" fillId="0" borderId="0" xfId="2" applyNumberFormat="1" applyFont="1" applyAlignment="1"/>
    <xf numFmtId="10" fontId="3" fillId="0" borderId="0" xfId="2" applyNumberFormat="1" applyFont="1" applyAlignment="1">
      <alignment horizontal="left"/>
    </xf>
    <xf numFmtId="0" fontId="3" fillId="0" borderId="0" xfId="0" applyFont="1" applyAlignment="1">
      <alignment horizontal="left"/>
    </xf>
    <xf numFmtId="2" fontId="3" fillId="0" borderId="0" xfId="0" applyNumberFormat="1" applyFont="1" applyAlignment="1"/>
    <xf numFmtId="1" fontId="3" fillId="5" borderId="44" xfId="0" applyNumberFormat="1" applyFont="1" applyFill="1" applyBorder="1" applyAlignment="1">
      <alignment horizontal="center" vertical="center"/>
    </xf>
    <xf numFmtId="1" fontId="3" fillId="5" borderId="45" xfId="0" applyNumberFormat="1" applyFont="1" applyFill="1" applyBorder="1" applyAlignment="1">
      <alignment horizontal="center" vertical="center"/>
    </xf>
    <xf numFmtId="1" fontId="3" fillId="5" borderId="46" xfId="0" applyNumberFormat="1" applyFont="1" applyFill="1" applyBorder="1" applyAlignment="1">
      <alignment horizontal="center" vertical="center"/>
    </xf>
    <xf numFmtId="1" fontId="3" fillId="5" borderId="47" xfId="0" applyNumberFormat="1" applyFont="1" applyFill="1" applyBorder="1" applyAlignment="1">
      <alignment horizontal="center" vertical="center"/>
    </xf>
  </cellXfs>
  <cellStyles count="4">
    <cellStyle name="Milliers" xfId="1" builtinId="3"/>
    <cellStyle name="Normal" xfId="0" builtinId="0"/>
    <cellStyle name="Normal_HORAIRE 2000" xfId="3" xr:uid="{63B35B69-3C48-4B37-B044-381EDD375750}"/>
    <cellStyle name="Pourcentage" xfId="2" builtinId="5"/>
  </cellStyles>
  <dxfs count="0"/>
  <tableStyles count="0" defaultTableStyle="TableStyleMedium2" defaultPivotStyle="PivotStyleLight16"/>
  <colors>
    <mruColors>
      <color rgb="FF0098D8"/>
      <color rgb="FF3DB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10</xdr:col>
      <xdr:colOff>15875</xdr:colOff>
      <xdr:row>0</xdr:row>
      <xdr:rowOff>906737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6CFD165-BC26-47FC-8055-3D4DF0FC9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" y="0"/>
          <a:ext cx="3343275" cy="906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2555-3161-4C56-8B90-D9F5D0D33656}">
  <sheetPr>
    <pageSetUpPr fitToPage="1"/>
  </sheetPr>
  <dimension ref="A1:AO32"/>
  <sheetViews>
    <sheetView tabSelected="1" zoomScaleNormal="100" workbookViewId="0">
      <selection activeCell="AN30" sqref="A1:AN30"/>
    </sheetView>
  </sheetViews>
  <sheetFormatPr baseColWidth="10" defaultRowHeight="14" x14ac:dyDescent="0.3"/>
  <cols>
    <col min="1" max="1" width="2.54296875" style="1" customWidth="1"/>
    <col min="2" max="2" width="11.7265625" style="1" customWidth="1"/>
    <col min="3" max="33" width="4.453125" style="1" customWidth="1"/>
    <col min="34" max="34" width="15.08984375" style="1" customWidth="1"/>
    <col min="35" max="35" width="1.36328125" style="1" customWidth="1"/>
    <col min="36" max="36" width="8" style="1" bestFit="1" customWidth="1"/>
    <col min="37" max="40" width="4.81640625" style="1" customWidth="1"/>
    <col min="41" max="16384" width="10.90625" style="1"/>
  </cols>
  <sheetData>
    <row r="1" spans="2:40" ht="77" customHeight="1" x14ac:dyDescent="0.3"/>
    <row r="2" spans="2:40" ht="15.5" customHeight="1" x14ac:dyDescent="0.3"/>
    <row r="3" spans="2:40" ht="15.5" thickBot="1" x14ac:dyDescent="0.4">
      <c r="B3" s="2" t="s">
        <v>0</v>
      </c>
      <c r="AJ3" s="3"/>
      <c r="AK3" s="3"/>
      <c r="AL3" s="3"/>
      <c r="AM3" s="3"/>
      <c r="AN3" s="3"/>
    </row>
    <row r="4" spans="2:40" ht="14.5" thickBot="1" x14ac:dyDescent="0.35">
      <c r="AJ4" s="4" t="s">
        <v>1</v>
      </c>
      <c r="AK4" s="5"/>
      <c r="AL4" s="5"/>
      <c r="AM4" s="5"/>
      <c r="AN4" s="6"/>
    </row>
    <row r="5" spans="2:40" ht="23.5" thickBot="1" x14ac:dyDescent="0.35">
      <c r="B5" s="7">
        <v>2025</v>
      </c>
      <c r="C5" s="8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10" t="s">
        <v>2</v>
      </c>
      <c r="AI5" s="11"/>
      <c r="AJ5" s="12" t="s">
        <v>3</v>
      </c>
      <c r="AK5" s="13" t="s">
        <v>4</v>
      </c>
      <c r="AL5" s="14" t="s">
        <v>5</v>
      </c>
      <c r="AM5" s="15" t="s">
        <v>6</v>
      </c>
      <c r="AN5" s="16" t="s">
        <v>7</v>
      </c>
    </row>
    <row r="6" spans="2:40" ht="23" customHeight="1" x14ac:dyDescent="0.3">
      <c r="B6" s="17" t="s">
        <v>8</v>
      </c>
      <c r="C6" s="18">
        <v>8.5</v>
      </c>
      <c r="D6" s="19">
        <v>8</v>
      </c>
      <c r="E6" s="20" t="s">
        <v>9</v>
      </c>
      <c r="F6" s="20" t="s">
        <v>10</v>
      </c>
      <c r="G6" s="19">
        <v>8.5</v>
      </c>
      <c r="H6" s="19">
        <v>8.5</v>
      </c>
      <c r="I6" s="19">
        <v>8.5</v>
      </c>
      <c r="J6" s="19">
        <v>8.5</v>
      </c>
      <c r="K6" s="19">
        <v>8</v>
      </c>
      <c r="L6" s="20" t="s">
        <v>9</v>
      </c>
      <c r="M6" s="20" t="s">
        <v>10</v>
      </c>
      <c r="N6" s="19">
        <v>8.5</v>
      </c>
      <c r="O6" s="19">
        <v>8.5</v>
      </c>
      <c r="P6" s="19">
        <v>8.5</v>
      </c>
      <c r="Q6" s="19">
        <v>8.5</v>
      </c>
      <c r="R6" s="19">
        <v>8</v>
      </c>
      <c r="S6" s="20" t="s">
        <v>9</v>
      </c>
      <c r="T6" s="20" t="s">
        <v>10</v>
      </c>
      <c r="U6" s="19">
        <v>8.5</v>
      </c>
      <c r="V6" s="19">
        <v>8.5</v>
      </c>
      <c r="W6" s="19">
        <v>8.5</v>
      </c>
      <c r="X6" s="19">
        <v>8.5</v>
      </c>
      <c r="Y6" s="19">
        <v>8</v>
      </c>
      <c r="Z6" s="20" t="s">
        <v>9</v>
      </c>
      <c r="AA6" s="20" t="s">
        <v>10</v>
      </c>
      <c r="AB6" s="19">
        <v>8.5</v>
      </c>
      <c r="AC6" s="19">
        <v>8.5</v>
      </c>
      <c r="AD6" s="19">
        <v>8.5</v>
      </c>
      <c r="AE6" s="21">
        <v>0</v>
      </c>
      <c r="AF6" s="21">
        <v>0</v>
      </c>
      <c r="AG6" s="20" t="s">
        <v>9</v>
      </c>
      <c r="AH6" s="22">
        <f t="shared" ref="AH6:AH17" si="0">SUM(C6:AG6)</f>
        <v>168</v>
      </c>
      <c r="AI6" s="23"/>
      <c r="AJ6" s="24">
        <f t="shared" ref="AJ6:AJ17" si="1">COUNTA(C6:AG6)+COUNTBLANK(C6:AG6)-(COUNTIF(C6:AG6,"SA")+COUNTIF(C6:AG6,"DI")+COUNTIF(C6:AG6,"X"))</f>
        <v>22</v>
      </c>
      <c r="AK6" s="25">
        <f>AJ6-AL6-AN6</f>
        <v>19</v>
      </c>
      <c r="AL6" s="26">
        <v>1</v>
      </c>
      <c r="AM6" s="27"/>
      <c r="AN6" s="115">
        <f>COUNTIF(C6:AG6,0)</f>
        <v>2</v>
      </c>
    </row>
    <row r="7" spans="2:40" ht="23" customHeight="1" x14ac:dyDescent="0.3">
      <c r="B7" s="28" t="s">
        <v>11</v>
      </c>
      <c r="C7" s="29" t="s">
        <v>10</v>
      </c>
      <c r="D7" s="30">
        <v>9</v>
      </c>
      <c r="E7" s="30">
        <v>9</v>
      </c>
      <c r="F7" s="30">
        <v>9</v>
      </c>
      <c r="G7" s="30">
        <v>9</v>
      </c>
      <c r="H7" s="30">
        <v>8.5</v>
      </c>
      <c r="I7" s="29" t="s">
        <v>9</v>
      </c>
      <c r="J7" s="29" t="s">
        <v>10</v>
      </c>
      <c r="K7" s="31">
        <v>9</v>
      </c>
      <c r="L7" s="30">
        <v>9</v>
      </c>
      <c r="M7" s="30">
        <v>9</v>
      </c>
      <c r="N7" s="30">
        <v>9</v>
      </c>
      <c r="O7" s="30">
        <v>8.5</v>
      </c>
      <c r="P7" s="29" t="s">
        <v>9</v>
      </c>
      <c r="Q7" s="29" t="s">
        <v>10</v>
      </c>
      <c r="R7" s="30">
        <v>9</v>
      </c>
      <c r="S7" s="30">
        <v>9</v>
      </c>
      <c r="T7" s="30">
        <v>9</v>
      </c>
      <c r="U7" s="31">
        <v>9</v>
      </c>
      <c r="V7" s="32">
        <v>0</v>
      </c>
      <c r="W7" s="29" t="s">
        <v>9</v>
      </c>
      <c r="X7" s="29" t="s">
        <v>10</v>
      </c>
      <c r="Y7" s="32">
        <v>0</v>
      </c>
      <c r="Z7" s="30">
        <v>9</v>
      </c>
      <c r="AA7" s="30">
        <v>9</v>
      </c>
      <c r="AB7" s="30">
        <v>9</v>
      </c>
      <c r="AC7" s="30">
        <v>8.5</v>
      </c>
      <c r="AD7" s="29" t="s">
        <v>9</v>
      </c>
      <c r="AE7" s="29" t="s">
        <v>10</v>
      </c>
      <c r="AF7" s="30">
        <v>9</v>
      </c>
      <c r="AG7" s="33" t="s">
        <v>12</v>
      </c>
      <c r="AH7" s="34">
        <f>SUM(C7:AG7)</f>
        <v>169.5</v>
      </c>
      <c r="AI7" s="23"/>
      <c r="AJ7" s="35">
        <f>COUNTA(C7:AG7)+COUNTBLANK(C7:AG7)-(COUNTIF(C7:AG7,"SA")+COUNTIF(C7:AG7,"DI")+COUNTIF(C7:AG7,"X"))</f>
        <v>21</v>
      </c>
      <c r="AK7" s="36">
        <f t="shared" ref="AK7:AK17" si="2">AJ7-AL7-AN7</f>
        <v>17</v>
      </c>
      <c r="AL7" s="37">
        <v>2</v>
      </c>
      <c r="AM7" s="38"/>
      <c r="AN7" s="116">
        <f t="shared" ref="AN7:AN17" si="3">COUNTIF(C7:AG7,0)</f>
        <v>2</v>
      </c>
    </row>
    <row r="8" spans="2:40" ht="23" customHeight="1" x14ac:dyDescent="0.3">
      <c r="B8" s="39" t="s">
        <v>13</v>
      </c>
      <c r="C8" s="30">
        <v>9</v>
      </c>
      <c r="D8" s="30">
        <v>9</v>
      </c>
      <c r="E8" s="30">
        <v>9</v>
      </c>
      <c r="F8" s="40">
        <v>8.5</v>
      </c>
      <c r="G8" s="29" t="s">
        <v>9</v>
      </c>
      <c r="H8" s="29" t="s">
        <v>10</v>
      </c>
      <c r="I8" s="30">
        <v>9</v>
      </c>
      <c r="J8" s="30">
        <v>9</v>
      </c>
      <c r="K8" s="30">
        <v>9</v>
      </c>
      <c r="L8" s="30">
        <v>9</v>
      </c>
      <c r="M8" s="30">
        <v>8.5</v>
      </c>
      <c r="N8" s="29" t="s">
        <v>9</v>
      </c>
      <c r="O8" s="29" t="s">
        <v>10</v>
      </c>
      <c r="P8" s="30">
        <v>9</v>
      </c>
      <c r="Q8" s="30">
        <v>9</v>
      </c>
      <c r="R8" s="30">
        <v>9</v>
      </c>
      <c r="S8" s="30">
        <v>9</v>
      </c>
      <c r="T8" s="30">
        <v>8.5</v>
      </c>
      <c r="U8" s="29" t="s">
        <v>9</v>
      </c>
      <c r="V8" s="29" t="s">
        <v>10</v>
      </c>
      <c r="W8" s="30">
        <v>9</v>
      </c>
      <c r="X8" s="30">
        <v>9</v>
      </c>
      <c r="Y8" s="30">
        <v>9</v>
      </c>
      <c r="Z8" s="30">
        <v>9</v>
      </c>
      <c r="AA8" s="30">
        <v>8.5</v>
      </c>
      <c r="AB8" s="29" t="s">
        <v>9</v>
      </c>
      <c r="AC8" s="29" t="s">
        <v>10</v>
      </c>
      <c r="AD8" s="30">
        <v>9</v>
      </c>
      <c r="AE8" s="30">
        <v>9</v>
      </c>
      <c r="AF8" s="30">
        <v>9</v>
      </c>
      <c r="AG8" s="30">
        <v>9</v>
      </c>
      <c r="AH8" s="34">
        <f t="shared" si="0"/>
        <v>205</v>
      </c>
      <c r="AI8" s="23"/>
      <c r="AJ8" s="35">
        <f t="shared" si="1"/>
        <v>23</v>
      </c>
      <c r="AK8" s="36">
        <f t="shared" si="2"/>
        <v>23</v>
      </c>
      <c r="AL8" s="37">
        <v>0</v>
      </c>
      <c r="AM8" s="38"/>
      <c r="AN8" s="116">
        <f t="shared" si="3"/>
        <v>0</v>
      </c>
    </row>
    <row r="9" spans="2:40" ht="23" customHeight="1" x14ac:dyDescent="0.3">
      <c r="B9" s="39" t="s">
        <v>14</v>
      </c>
      <c r="C9" s="31">
        <v>8.5</v>
      </c>
      <c r="D9" s="29" t="s">
        <v>9</v>
      </c>
      <c r="E9" s="29" t="s">
        <v>10</v>
      </c>
      <c r="F9" s="30">
        <v>9</v>
      </c>
      <c r="G9" s="30">
        <v>9</v>
      </c>
      <c r="H9" s="30">
        <v>9</v>
      </c>
      <c r="I9" s="30">
        <v>9</v>
      </c>
      <c r="J9" s="30">
        <v>8.5</v>
      </c>
      <c r="K9" s="29" t="s">
        <v>9</v>
      </c>
      <c r="L9" s="29" t="s">
        <v>10</v>
      </c>
      <c r="M9" s="30">
        <v>9</v>
      </c>
      <c r="N9" s="30">
        <v>9</v>
      </c>
      <c r="O9" s="30">
        <v>9</v>
      </c>
      <c r="P9" s="30">
        <v>9</v>
      </c>
      <c r="Q9" s="31">
        <v>8.5</v>
      </c>
      <c r="R9" s="29" t="s">
        <v>9</v>
      </c>
      <c r="S9" s="29" t="s">
        <v>10</v>
      </c>
      <c r="T9" s="30">
        <v>9</v>
      </c>
      <c r="U9" s="30">
        <v>9</v>
      </c>
      <c r="V9" s="30">
        <v>9</v>
      </c>
      <c r="W9" s="30">
        <v>9</v>
      </c>
      <c r="X9" s="30">
        <v>8.5</v>
      </c>
      <c r="Y9" s="29" t="s">
        <v>9</v>
      </c>
      <c r="Z9" s="29" t="s">
        <v>10</v>
      </c>
      <c r="AA9" s="30">
        <v>9</v>
      </c>
      <c r="AB9" s="30">
        <v>9</v>
      </c>
      <c r="AC9" s="30">
        <v>9</v>
      </c>
      <c r="AD9" s="30">
        <v>9</v>
      </c>
      <c r="AE9" s="30">
        <v>8.5</v>
      </c>
      <c r="AF9" s="29" t="s">
        <v>9</v>
      </c>
      <c r="AG9" s="29" t="s">
        <v>10</v>
      </c>
      <c r="AH9" s="34">
        <f t="shared" si="0"/>
        <v>186.5</v>
      </c>
      <c r="AI9" s="23"/>
      <c r="AJ9" s="35">
        <f t="shared" si="1"/>
        <v>21</v>
      </c>
      <c r="AK9" s="36">
        <f t="shared" si="2"/>
        <v>19</v>
      </c>
      <c r="AL9" s="37">
        <v>2</v>
      </c>
      <c r="AM9" s="38"/>
      <c r="AN9" s="116">
        <f t="shared" si="3"/>
        <v>0</v>
      </c>
    </row>
    <row r="10" spans="2:40" ht="23" customHeight="1" x14ac:dyDescent="0.3">
      <c r="B10" s="39" t="s">
        <v>15</v>
      </c>
      <c r="C10" s="30">
        <v>9</v>
      </c>
      <c r="D10" s="30">
        <v>9</v>
      </c>
      <c r="E10" s="30">
        <v>9</v>
      </c>
      <c r="F10" s="30">
        <v>9</v>
      </c>
      <c r="G10" s="30">
        <v>8.5</v>
      </c>
      <c r="H10" s="29" t="s">
        <v>9</v>
      </c>
      <c r="I10" s="29" t="s">
        <v>10</v>
      </c>
      <c r="J10" s="30">
        <v>9</v>
      </c>
      <c r="K10" s="30">
        <v>9</v>
      </c>
      <c r="L10" s="30">
        <v>9</v>
      </c>
      <c r="M10" s="30">
        <v>9</v>
      </c>
      <c r="N10" s="30">
        <v>8.5</v>
      </c>
      <c r="O10" s="29" t="s">
        <v>9</v>
      </c>
      <c r="P10" s="29" t="s">
        <v>10</v>
      </c>
      <c r="Q10" s="30">
        <v>9</v>
      </c>
      <c r="R10" s="30">
        <v>9</v>
      </c>
      <c r="S10" s="30">
        <v>9</v>
      </c>
      <c r="T10" s="30">
        <v>9</v>
      </c>
      <c r="U10" s="30">
        <v>8.5</v>
      </c>
      <c r="V10" s="29" t="s">
        <v>9</v>
      </c>
      <c r="W10" s="29" t="s">
        <v>10</v>
      </c>
      <c r="X10" s="30">
        <v>9</v>
      </c>
      <c r="Y10" s="30">
        <v>9</v>
      </c>
      <c r="Z10" s="30">
        <v>9</v>
      </c>
      <c r="AA10" s="30">
        <v>9</v>
      </c>
      <c r="AB10" s="30">
        <v>8.5</v>
      </c>
      <c r="AC10" s="29" t="s">
        <v>9</v>
      </c>
      <c r="AD10" s="29" t="s">
        <v>10</v>
      </c>
      <c r="AE10" s="30">
        <v>9</v>
      </c>
      <c r="AF10" s="30">
        <v>9</v>
      </c>
      <c r="AG10" s="33" t="s">
        <v>12</v>
      </c>
      <c r="AH10" s="34">
        <f t="shared" si="0"/>
        <v>196</v>
      </c>
      <c r="AI10" s="23"/>
      <c r="AJ10" s="35">
        <f t="shared" si="1"/>
        <v>22</v>
      </c>
      <c r="AK10" s="36">
        <f t="shared" si="2"/>
        <v>22</v>
      </c>
      <c r="AL10" s="37">
        <v>0</v>
      </c>
      <c r="AM10" s="38"/>
      <c r="AN10" s="116">
        <f t="shared" si="3"/>
        <v>0</v>
      </c>
    </row>
    <row r="11" spans="2:40" ht="23" customHeight="1" x14ac:dyDescent="0.3">
      <c r="B11" s="39" t="s">
        <v>16</v>
      </c>
      <c r="C11" s="30">
        <v>9</v>
      </c>
      <c r="D11" s="30">
        <v>9</v>
      </c>
      <c r="E11" s="30">
        <v>9</v>
      </c>
      <c r="F11" s="29" t="s">
        <v>9</v>
      </c>
      <c r="G11" s="29" t="s">
        <v>10</v>
      </c>
      <c r="H11" s="30">
        <v>8</v>
      </c>
      <c r="I11" s="30">
        <v>8</v>
      </c>
      <c r="J11" s="30">
        <v>8</v>
      </c>
      <c r="K11" s="30">
        <v>8</v>
      </c>
      <c r="L11" s="30">
        <v>7.5</v>
      </c>
      <c r="M11" s="29" t="s">
        <v>9</v>
      </c>
      <c r="N11" s="29" t="s">
        <v>10</v>
      </c>
      <c r="O11" s="30">
        <v>8</v>
      </c>
      <c r="P11" s="30">
        <v>8</v>
      </c>
      <c r="Q11" s="30">
        <v>8</v>
      </c>
      <c r="R11" s="30">
        <v>8</v>
      </c>
      <c r="S11" s="30">
        <v>7.5</v>
      </c>
      <c r="T11" s="29" t="s">
        <v>9</v>
      </c>
      <c r="U11" s="29" t="s">
        <v>10</v>
      </c>
      <c r="V11" s="30">
        <v>8</v>
      </c>
      <c r="W11" s="30">
        <v>8</v>
      </c>
      <c r="X11" s="30">
        <v>8</v>
      </c>
      <c r="Y11" s="30">
        <v>8</v>
      </c>
      <c r="Z11" s="30">
        <v>7.5</v>
      </c>
      <c r="AA11" s="29" t="s">
        <v>9</v>
      </c>
      <c r="AB11" s="29" t="s">
        <v>10</v>
      </c>
      <c r="AC11" s="30">
        <v>8</v>
      </c>
      <c r="AD11" s="30">
        <v>8</v>
      </c>
      <c r="AE11" s="30">
        <v>8</v>
      </c>
      <c r="AF11" s="30">
        <v>8</v>
      </c>
      <c r="AG11" s="30">
        <v>7.5</v>
      </c>
      <c r="AH11" s="34">
        <f t="shared" si="0"/>
        <v>185</v>
      </c>
      <c r="AI11" s="23"/>
      <c r="AJ11" s="35">
        <f t="shared" si="1"/>
        <v>23</v>
      </c>
      <c r="AK11" s="36">
        <f t="shared" si="2"/>
        <v>23</v>
      </c>
      <c r="AL11" s="37">
        <v>0</v>
      </c>
      <c r="AM11" s="38"/>
      <c r="AN11" s="116">
        <f t="shared" si="3"/>
        <v>0</v>
      </c>
    </row>
    <row r="12" spans="2:40" ht="23" customHeight="1" x14ac:dyDescent="0.3">
      <c r="B12" s="39" t="s">
        <v>17</v>
      </c>
      <c r="C12" s="29" t="s">
        <v>9</v>
      </c>
      <c r="D12" s="29" t="s">
        <v>10</v>
      </c>
      <c r="E12" s="30">
        <v>8</v>
      </c>
      <c r="F12" s="30">
        <v>8</v>
      </c>
      <c r="G12" s="30">
        <v>8</v>
      </c>
      <c r="H12" s="30">
        <v>8</v>
      </c>
      <c r="I12" s="30">
        <v>7.5</v>
      </c>
      <c r="J12" s="29" t="s">
        <v>9</v>
      </c>
      <c r="K12" s="29" t="s">
        <v>10</v>
      </c>
      <c r="L12" s="30">
        <v>8</v>
      </c>
      <c r="M12" s="30">
        <v>8</v>
      </c>
      <c r="N12" s="30">
        <v>8</v>
      </c>
      <c r="O12" s="30">
        <v>8</v>
      </c>
      <c r="P12" s="30">
        <v>7.5</v>
      </c>
      <c r="Q12" s="29" t="s">
        <v>9</v>
      </c>
      <c r="R12" s="29" t="s">
        <v>10</v>
      </c>
      <c r="S12" s="30">
        <v>8</v>
      </c>
      <c r="T12" s="30">
        <v>8</v>
      </c>
      <c r="U12" s="30">
        <v>8</v>
      </c>
      <c r="V12" s="30">
        <v>8</v>
      </c>
      <c r="W12" s="30">
        <v>7.5</v>
      </c>
      <c r="X12" s="29" t="s">
        <v>9</v>
      </c>
      <c r="Y12" s="29" t="s">
        <v>10</v>
      </c>
      <c r="Z12" s="30">
        <v>8</v>
      </c>
      <c r="AA12" s="30">
        <v>8</v>
      </c>
      <c r="AB12" s="30">
        <v>8</v>
      </c>
      <c r="AC12" s="30">
        <v>8</v>
      </c>
      <c r="AD12" s="30">
        <v>7.5</v>
      </c>
      <c r="AE12" s="29" t="s">
        <v>9</v>
      </c>
      <c r="AF12" s="29" t="s">
        <v>10</v>
      </c>
      <c r="AG12" s="41" t="s">
        <v>12</v>
      </c>
      <c r="AH12" s="34">
        <f t="shared" si="0"/>
        <v>158</v>
      </c>
      <c r="AI12" s="23"/>
      <c r="AJ12" s="35">
        <f t="shared" si="1"/>
        <v>20</v>
      </c>
      <c r="AK12" s="36">
        <f t="shared" si="2"/>
        <v>20</v>
      </c>
      <c r="AL12" s="37">
        <v>0</v>
      </c>
      <c r="AM12" s="38"/>
      <c r="AN12" s="116">
        <f t="shared" si="3"/>
        <v>0</v>
      </c>
    </row>
    <row r="13" spans="2:40" ht="23" customHeight="1" thickBot="1" x14ac:dyDescent="0.35">
      <c r="B13" s="42" t="s">
        <v>18</v>
      </c>
      <c r="C13" s="43">
        <v>8</v>
      </c>
      <c r="D13" s="44">
        <v>8</v>
      </c>
      <c r="E13" s="44">
        <v>8</v>
      </c>
      <c r="F13" s="44">
        <v>8</v>
      </c>
      <c r="G13" s="44">
        <v>7.5</v>
      </c>
      <c r="H13" s="45" t="s">
        <v>9</v>
      </c>
      <c r="I13" s="45" t="s">
        <v>10</v>
      </c>
      <c r="J13" s="44">
        <v>8</v>
      </c>
      <c r="K13" s="44">
        <v>8</v>
      </c>
      <c r="L13" s="44">
        <v>8</v>
      </c>
      <c r="M13" s="44">
        <v>8</v>
      </c>
      <c r="N13" s="44">
        <v>7.5</v>
      </c>
      <c r="O13" s="45" t="s">
        <v>9</v>
      </c>
      <c r="P13" s="45" t="s">
        <v>10</v>
      </c>
      <c r="Q13" s="44">
        <v>8</v>
      </c>
      <c r="R13" s="44">
        <v>8</v>
      </c>
      <c r="S13" s="44">
        <v>8</v>
      </c>
      <c r="T13" s="44">
        <v>8</v>
      </c>
      <c r="U13" s="44">
        <v>7.5</v>
      </c>
      <c r="V13" s="45" t="s">
        <v>9</v>
      </c>
      <c r="W13" s="45" t="s">
        <v>10</v>
      </c>
      <c r="X13" s="44">
        <v>8</v>
      </c>
      <c r="Y13" s="44">
        <v>8</v>
      </c>
      <c r="Z13" s="44">
        <v>8</v>
      </c>
      <c r="AA13" s="46">
        <v>8</v>
      </c>
      <c r="AB13" s="47">
        <v>0</v>
      </c>
      <c r="AC13" s="45" t="s">
        <v>9</v>
      </c>
      <c r="AD13" s="45" t="s">
        <v>10</v>
      </c>
      <c r="AE13" s="44">
        <v>8</v>
      </c>
      <c r="AF13" s="48">
        <v>0</v>
      </c>
      <c r="AG13" s="47">
        <v>0</v>
      </c>
      <c r="AH13" s="49">
        <f t="shared" si="0"/>
        <v>158.5</v>
      </c>
      <c r="AI13" s="23"/>
      <c r="AJ13" s="50">
        <f t="shared" si="1"/>
        <v>23</v>
      </c>
      <c r="AK13" s="51">
        <f t="shared" si="2"/>
        <v>19</v>
      </c>
      <c r="AL13" s="52">
        <v>1</v>
      </c>
      <c r="AM13" s="53"/>
      <c r="AN13" s="117">
        <f t="shared" si="3"/>
        <v>3</v>
      </c>
    </row>
    <row r="14" spans="2:40" ht="23" customHeight="1" thickTop="1" x14ac:dyDescent="0.3">
      <c r="B14" s="28" t="s">
        <v>19</v>
      </c>
      <c r="C14" s="54">
        <v>8</v>
      </c>
      <c r="D14" s="55">
        <v>0</v>
      </c>
      <c r="E14" s="56" t="s">
        <v>9</v>
      </c>
      <c r="F14" s="56" t="s">
        <v>10</v>
      </c>
      <c r="G14" s="57">
        <v>8</v>
      </c>
      <c r="H14" s="57">
        <v>8</v>
      </c>
      <c r="I14" s="57">
        <v>8</v>
      </c>
      <c r="J14" s="57">
        <v>8</v>
      </c>
      <c r="K14" s="58">
        <v>7.5</v>
      </c>
      <c r="L14" s="56" t="s">
        <v>9</v>
      </c>
      <c r="M14" s="56" t="s">
        <v>10</v>
      </c>
      <c r="N14" s="57">
        <v>8</v>
      </c>
      <c r="O14" s="57">
        <v>8</v>
      </c>
      <c r="P14" s="57">
        <v>8</v>
      </c>
      <c r="Q14" s="57">
        <v>8</v>
      </c>
      <c r="R14" s="58">
        <v>7.5</v>
      </c>
      <c r="S14" s="56" t="s">
        <v>9</v>
      </c>
      <c r="T14" s="56" t="s">
        <v>10</v>
      </c>
      <c r="U14" s="57">
        <v>8</v>
      </c>
      <c r="V14" s="57">
        <v>8</v>
      </c>
      <c r="W14" s="57">
        <v>8</v>
      </c>
      <c r="X14" s="57">
        <v>8</v>
      </c>
      <c r="Y14" s="58">
        <v>7.5</v>
      </c>
      <c r="Z14" s="56" t="s">
        <v>9</v>
      </c>
      <c r="AA14" s="56" t="s">
        <v>10</v>
      </c>
      <c r="AB14" s="57">
        <v>8</v>
      </c>
      <c r="AC14" s="57">
        <v>8</v>
      </c>
      <c r="AD14" s="57">
        <v>8</v>
      </c>
      <c r="AE14" s="57">
        <v>8</v>
      </c>
      <c r="AF14" s="58">
        <v>7.5</v>
      </c>
      <c r="AG14" s="56" t="s">
        <v>9</v>
      </c>
      <c r="AH14" s="34">
        <f t="shared" si="0"/>
        <v>166</v>
      </c>
      <c r="AI14" s="23"/>
      <c r="AJ14" s="35">
        <f t="shared" si="1"/>
        <v>22</v>
      </c>
      <c r="AK14" s="36">
        <f t="shared" si="2"/>
        <v>20</v>
      </c>
      <c r="AL14" s="37">
        <v>1</v>
      </c>
      <c r="AM14" s="38"/>
      <c r="AN14" s="118">
        <f t="shared" si="3"/>
        <v>1</v>
      </c>
    </row>
    <row r="15" spans="2:40" ht="23" customHeight="1" x14ac:dyDescent="0.3">
      <c r="B15" s="39" t="s">
        <v>20</v>
      </c>
      <c r="C15" s="29" t="s">
        <v>10</v>
      </c>
      <c r="D15" s="30">
        <v>8</v>
      </c>
      <c r="E15" s="30">
        <v>8</v>
      </c>
      <c r="F15" s="30">
        <v>8</v>
      </c>
      <c r="G15" s="30">
        <v>8</v>
      </c>
      <c r="H15" s="30">
        <v>7.5</v>
      </c>
      <c r="I15" s="29" t="s">
        <v>9</v>
      </c>
      <c r="J15" s="29" t="s">
        <v>10</v>
      </c>
      <c r="K15" s="30">
        <v>8</v>
      </c>
      <c r="L15" s="30">
        <v>8</v>
      </c>
      <c r="M15" s="30">
        <v>8</v>
      </c>
      <c r="N15" s="30">
        <v>8</v>
      </c>
      <c r="O15" s="30">
        <v>7.5</v>
      </c>
      <c r="P15" s="29" t="s">
        <v>9</v>
      </c>
      <c r="Q15" s="29" t="s">
        <v>10</v>
      </c>
      <c r="R15" s="30">
        <v>8</v>
      </c>
      <c r="S15" s="30">
        <v>8</v>
      </c>
      <c r="T15" s="30">
        <v>8</v>
      </c>
      <c r="U15" s="30">
        <v>8</v>
      </c>
      <c r="V15" s="30">
        <v>7.5</v>
      </c>
      <c r="W15" s="29" t="s">
        <v>9</v>
      </c>
      <c r="X15" s="29" t="s">
        <v>10</v>
      </c>
      <c r="Y15" s="30">
        <v>8</v>
      </c>
      <c r="Z15" s="30">
        <v>8</v>
      </c>
      <c r="AA15" s="30">
        <v>8</v>
      </c>
      <c r="AB15" s="30">
        <v>8</v>
      </c>
      <c r="AC15" s="30">
        <v>7.5</v>
      </c>
      <c r="AD15" s="29" t="s">
        <v>9</v>
      </c>
      <c r="AE15" s="59" t="s">
        <v>12</v>
      </c>
      <c r="AF15" s="41" t="s">
        <v>12</v>
      </c>
      <c r="AG15" s="59" t="s">
        <v>12</v>
      </c>
      <c r="AH15" s="34">
        <f t="shared" si="0"/>
        <v>158</v>
      </c>
      <c r="AI15" s="23"/>
      <c r="AJ15" s="35">
        <f t="shared" si="1"/>
        <v>20</v>
      </c>
      <c r="AK15" s="36">
        <f t="shared" si="2"/>
        <v>20</v>
      </c>
      <c r="AL15" s="37">
        <v>0</v>
      </c>
      <c r="AM15" s="38"/>
      <c r="AN15" s="116">
        <f t="shared" si="3"/>
        <v>0</v>
      </c>
    </row>
    <row r="16" spans="2:40" ht="23" customHeight="1" x14ac:dyDescent="0.3">
      <c r="B16" s="39" t="s">
        <v>21</v>
      </c>
      <c r="C16" s="29" t="s">
        <v>10</v>
      </c>
      <c r="D16" s="30">
        <v>8.5</v>
      </c>
      <c r="E16" s="30">
        <v>8.5</v>
      </c>
      <c r="F16" s="30">
        <v>8.5</v>
      </c>
      <c r="G16" s="30">
        <v>8.5</v>
      </c>
      <c r="H16" s="30">
        <v>8</v>
      </c>
      <c r="I16" s="29" t="s">
        <v>9</v>
      </c>
      <c r="J16" s="29" t="s">
        <v>10</v>
      </c>
      <c r="K16" s="30">
        <v>8.5</v>
      </c>
      <c r="L16" s="30">
        <v>8.5</v>
      </c>
      <c r="M16" s="30">
        <v>8.5</v>
      </c>
      <c r="N16" s="30">
        <v>8.5</v>
      </c>
      <c r="O16" s="30">
        <v>8</v>
      </c>
      <c r="P16" s="29" t="s">
        <v>9</v>
      </c>
      <c r="Q16" s="29" t="s">
        <v>10</v>
      </c>
      <c r="R16" s="30">
        <v>8.5</v>
      </c>
      <c r="S16" s="30">
        <v>8.5</v>
      </c>
      <c r="T16" s="30">
        <v>8.5</v>
      </c>
      <c r="U16" s="30">
        <v>8.5</v>
      </c>
      <c r="V16" s="30">
        <v>8</v>
      </c>
      <c r="W16" s="29" t="s">
        <v>9</v>
      </c>
      <c r="X16" s="29" t="s">
        <v>10</v>
      </c>
      <c r="Y16" s="30">
        <v>8.5</v>
      </c>
      <c r="Z16" s="30">
        <v>8.5</v>
      </c>
      <c r="AA16" s="30">
        <v>8.5</v>
      </c>
      <c r="AB16" s="30">
        <v>8.5</v>
      </c>
      <c r="AC16" s="30">
        <v>8</v>
      </c>
      <c r="AD16" s="29" t="s">
        <v>9</v>
      </c>
      <c r="AE16" s="29" t="s">
        <v>10</v>
      </c>
      <c r="AF16" s="30">
        <v>8.5</v>
      </c>
      <c r="AG16" s="58">
        <v>8.5</v>
      </c>
      <c r="AH16" s="34">
        <f t="shared" si="0"/>
        <v>185</v>
      </c>
      <c r="AI16" s="23"/>
      <c r="AJ16" s="35">
        <f t="shared" si="1"/>
        <v>22</v>
      </c>
      <c r="AK16" s="36">
        <f t="shared" si="2"/>
        <v>22</v>
      </c>
      <c r="AL16" s="37">
        <v>0</v>
      </c>
      <c r="AM16" s="38"/>
      <c r="AN16" s="116">
        <f t="shared" si="3"/>
        <v>0</v>
      </c>
    </row>
    <row r="17" spans="1:41" ht="23" customHeight="1" thickBot="1" x14ac:dyDescent="0.35">
      <c r="B17" s="60" t="s">
        <v>22</v>
      </c>
      <c r="C17" s="61">
        <v>8.5</v>
      </c>
      <c r="D17" s="62">
        <v>8.5</v>
      </c>
      <c r="E17" s="63">
        <v>8</v>
      </c>
      <c r="F17" s="64" t="s">
        <v>9</v>
      </c>
      <c r="G17" s="64" t="s">
        <v>10</v>
      </c>
      <c r="H17" s="65">
        <v>0</v>
      </c>
      <c r="I17" s="66">
        <v>8.5</v>
      </c>
      <c r="J17" s="66">
        <v>8.5</v>
      </c>
      <c r="K17" s="66">
        <v>8.5</v>
      </c>
      <c r="L17" s="66">
        <v>8</v>
      </c>
      <c r="M17" s="64" t="s">
        <v>9</v>
      </c>
      <c r="N17" s="64" t="s">
        <v>10</v>
      </c>
      <c r="O17" s="66">
        <v>8.5</v>
      </c>
      <c r="P17" s="66">
        <v>8.5</v>
      </c>
      <c r="Q17" s="66">
        <v>8.5</v>
      </c>
      <c r="R17" s="66">
        <v>8.5</v>
      </c>
      <c r="S17" s="66">
        <v>8</v>
      </c>
      <c r="T17" s="64" t="s">
        <v>9</v>
      </c>
      <c r="U17" s="64" t="s">
        <v>10</v>
      </c>
      <c r="V17" s="66">
        <v>8.5</v>
      </c>
      <c r="W17" s="66">
        <v>8.5</v>
      </c>
      <c r="X17" s="66">
        <v>8.5</v>
      </c>
      <c r="Y17" s="66">
        <v>8.5</v>
      </c>
      <c r="Z17" s="66">
        <v>8</v>
      </c>
      <c r="AA17" s="64" t="s">
        <v>9</v>
      </c>
      <c r="AB17" s="64" t="s">
        <v>10</v>
      </c>
      <c r="AC17" s="66">
        <v>8.5</v>
      </c>
      <c r="AD17" s="66">
        <v>8.5</v>
      </c>
      <c r="AE17" s="66">
        <v>8.5</v>
      </c>
      <c r="AF17" s="66">
        <v>8.5</v>
      </c>
      <c r="AG17" s="67" t="s">
        <v>12</v>
      </c>
      <c r="AH17" s="49">
        <f t="shared" si="0"/>
        <v>176.5</v>
      </c>
      <c r="AI17" s="23"/>
      <c r="AJ17" s="50">
        <f t="shared" si="1"/>
        <v>22</v>
      </c>
      <c r="AK17" s="51">
        <f t="shared" si="2"/>
        <v>20</v>
      </c>
      <c r="AL17" s="52">
        <v>1</v>
      </c>
      <c r="AM17" s="53"/>
      <c r="AN17" s="117">
        <f t="shared" si="3"/>
        <v>1</v>
      </c>
    </row>
    <row r="18" spans="1:41" ht="23" customHeight="1" thickBot="1" x14ac:dyDescent="0.35">
      <c r="AH18" s="68">
        <f>SUM(AH6:AH17)</f>
        <v>2112</v>
      </c>
      <c r="AI18" s="69"/>
      <c r="AJ18" s="70">
        <f>SUM(AJ6:AJ17)</f>
        <v>261</v>
      </c>
      <c r="AK18" s="70">
        <f>SUM(AK6:AK17)</f>
        <v>244</v>
      </c>
      <c r="AL18" s="70">
        <f>SUM(AL6:AL17)</f>
        <v>8</v>
      </c>
      <c r="AM18" s="70">
        <f>SUM(AM6:AM17)</f>
        <v>0</v>
      </c>
      <c r="AN18" s="71">
        <f>SUM(AN6:AN17)</f>
        <v>9</v>
      </c>
    </row>
    <row r="19" spans="1:41" ht="15.5" thickTop="1" thickBot="1" x14ac:dyDescent="0.4">
      <c r="A19" s="72"/>
      <c r="B19" s="73"/>
      <c r="C19" s="74"/>
      <c r="D19" s="75" t="s">
        <v>23</v>
      </c>
      <c r="E19" s="73"/>
      <c r="F19" s="73"/>
      <c r="G19" s="73"/>
      <c r="H19" s="73"/>
      <c r="I19" s="73"/>
      <c r="J19" s="72"/>
      <c r="K19" s="72"/>
      <c r="L19" s="76"/>
      <c r="M19" s="75" t="s">
        <v>47</v>
      </c>
      <c r="N19" s="73"/>
      <c r="O19" s="73"/>
      <c r="P19" s="73"/>
      <c r="Q19" s="73"/>
      <c r="R19" s="73"/>
      <c r="S19" s="73"/>
      <c r="T19" s="73"/>
      <c r="U19" s="73"/>
      <c r="V19" s="75" t="s">
        <v>24</v>
      </c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7"/>
      <c r="AH19" s="72"/>
      <c r="AI19" s="72"/>
      <c r="AJ19" s="72"/>
      <c r="AK19" s="72"/>
      <c r="AL19" s="72"/>
      <c r="AM19" s="72"/>
      <c r="AN19" s="72"/>
      <c r="AO19" s="72"/>
    </row>
    <row r="20" spans="1:41" ht="14.5" x14ac:dyDescent="0.35">
      <c r="D20" s="78" t="s">
        <v>52</v>
      </c>
      <c r="G20" s="1" t="s">
        <v>25</v>
      </c>
      <c r="M20" s="79" t="s">
        <v>58</v>
      </c>
      <c r="P20" s="1" t="s">
        <v>26</v>
      </c>
      <c r="V20" s="80" t="s">
        <v>27</v>
      </c>
      <c r="W20" s="81"/>
      <c r="X20" s="81"/>
      <c r="Y20" s="81"/>
      <c r="Z20" s="81"/>
      <c r="AA20" s="81"/>
      <c r="AB20" s="81"/>
      <c r="AC20" s="81"/>
      <c r="AD20" s="81"/>
      <c r="AE20" s="82"/>
      <c r="AH20" s="83"/>
      <c r="AJ20" s="84" t="s">
        <v>4</v>
      </c>
      <c r="AK20" s="85" t="s">
        <v>28</v>
      </c>
      <c r="AL20" s="85"/>
      <c r="AM20" s="85"/>
      <c r="AN20" s="86"/>
    </row>
    <row r="21" spans="1:41" ht="17" customHeight="1" x14ac:dyDescent="0.3">
      <c r="D21" s="79" t="s">
        <v>57</v>
      </c>
      <c r="G21" s="1" t="s">
        <v>29</v>
      </c>
      <c r="M21" s="79" t="s">
        <v>49</v>
      </c>
      <c r="P21" s="1" t="s">
        <v>48</v>
      </c>
      <c r="V21" s="87"/>
      <c r="W21" s="88"/>
      <c r="X21" s="88"/>
      <c r="Y21" s="88"/>
      <c r="Z21" s="88"/>
      <c r="AA21" s="88"/>
      <c r="AB21" s="88"/>
      <c r="AC21" s="88"/>
      <c r="AD21" s="88"/>
      <c r="AE21" s="89"/>
      <c r="AJ21" s="90" t="s">
        <v>5</v>
      </c>
      <c r="AK21" s="91" t="s">
        <v>30</v>
      </c>
      <c r="AL21" s="91"/>
      <c r="AM21" s="91"/>
      <c r="AN21" s="92"/>
    </row>
    <row r="22" spans="1:41" ht="17" customHeight="1" x14ac:dyDescent="0.3">
      <c r="D22" s="79" t="s">
        <v>54</v>
      </c>
      <c r="G22" s="1" t="s">
        <v>31</v>
      </c>
      <c r="M22" s="79" t="s">
        <v>60</v>
      </c>
      <c r="P22" s="1" t="s">
        <v>48</v>
      </c>
      <c r="V22" s="93"/>
      <c r="W22" s="94"/>
      <c r="X22" s="94"/>
      <c r="Y22" s="94"/>
      <c r="Z22" s="94"/>
      <c r="AA22" s="94"/>
      <c r="AB22" s="94"/>
      <c r="AC22" s="94"/>
      <c r="AD22" s="94"/>
      <c r="AE22" s="95"/>
      <c r="AH22" s="96"/>
      <c r="AJ22" s="97" t="s">
        <v>6</v>
      </c>
      <c r="AK22" s="91" t="s">
        <v>34</v>
      </c>
      <c r="AL22" s="91"/>
      <c r="AM22" s="91"/>
      <c r="AN22" s="98"/>
    </row>
    <row r="23" spans="1:41" ht="17" customHeight="1" thickBot="1" x14ac:dyDescent="0.35">
      <c r="D23" s="79" t="s">
        <v>53</v>
      </c>
      <c r="G23" s="1" t="s">
        <v>35</v>
      </c>
      <c r="M23" s="79" t="s">
        <v>62</v>
      </c>
      <c r="P23" s="1" t="s">
        <v>63</v>
      </c>
      <c r="V23" s="99" t="s">
        <v>37</v>
      </c>
      <c r="W23" s="100"/>
      <c r="X23" s="100"/>
      <c r="Y23" s="100"/>
      <c r="Z23" s="100"/>
      <c r="AA23" s="100"/>
      <c r="AB23" s="100"/>
      <c r="AC23" s="100"/>
      <c r="AD23" s="100"/>
      <c r="AE23" s="101"/>
      <c r="AJ23" s="102" t="s">
        <v>7</v>
      </c>
      <c r="AK23" s="103" t="s">
        <v>38</v>
      </c>
      <c r="AL23" s="103"/>
      <c r="AM23" s="103"/>
      <c r="AN23" s="104"/>
    </row>
    <row r="24" spans="1:41" ht="17" customHeight="1" x14ac:dyDescent="0.3">
      <c r="D24" s="79" t="s">
        <v>39</v>
      </c>
      <c r="G24" s="1" t="s">
        <v>40</v>
      </c>
      <c r="M24" s="79" t="s">
        <v>61</v>
      </c>
      <c r="P24" s="1" t="s">
        <v>48</v>
      </c>
      <c r="V24" s="105"/>
      <c r="W24" s="106"/>
      <c r="X24" s="106"/>
      <c r="Y24" s="106"/>
      <c r="Z24" s="106"/>
      <c r="AA24" s="106"/>
      <c r="AB24" s="106"/>
      <c r="AC24" s="106"/>
      <c r="AD24" s="106"/>
      <c r="AE24" s="107"/>
    </row>
    <row r="25" spans="1:41" ht="17" customHeight="1" x14ac:dyDescent="0.3">
      <c r="D25" s="79" t="s">
        <v>43</v>
      </c>
      <c r="G25" s="1" t="s">
        <v>44</v>
      </c>
      <c r="M25" s="79" t="s">
        <v>50</v>
      </c>
      <c r="P25" s="1" t="s">
        <v>48</v>
      </c>
      <c r="V25" s="105"/>
      <c r="W25" s="106"/>
      <c r="X25" s="106"/>
      <c r="Y25" s="106"/>
      <c r="Z25" s="106"/>
      <c r="AA25" s="106"/>
      <c r="AB25" s="106"/>
      <c r="AC25" s="106"/>
      <c r="AD25" s="106"/>
      <c r="AE25" s="107"/>
      <c r="AJ25" s="1" t="s">
        <v>42</v>
      </c>
    </row>
    <row r="26" spans="1:41" ht="17" customHeight="1" x14ac:dyDescent="0.3">
      <c r="D26" s="79" t="s">
        <v>55</v>
      </c>
      <c r="G26" s="1" t="s">
        <v>46</v>
      </c>
      <c r="M26" s="79" t="s">
        <v>51</v>
      </c>
      <c r="P26" s="1" t="s">
        <v>48</v>
      </c>
      <c r="V26" s="108"/>
      <c r="W26" s="109"/>
      <c r="X26" s="109"/>
      <c r="Y26" s="109"/>
      <c r="Z26" s="109"/>
      <c r="AA26" s="109"/>
      <c r="AB26" s="109"/>
      <c r="AC26" s="109"/>
      <c r="AD26" s="109"/>
      <c r="AE26" s="110"/>
      <c r="AJ26" s="1" t="s">
        <v>45</v>
      </c>
      <c r="AK26" s="111"/>
      <c r="AL26" s="111"/>
      <c r="AM26" s="112">
        <f>AL18/AK18</f>
        <v>3.2786885245901641E-2</v>
      </c>
      <c r="AN26" s="112"/>
    </row>
    <row r="27" spans="1:41" ht="17" customHeight="1" x14ac:dyDescent="0.3">
      <c r="D27" s="79" t="s">
        <v>56</v>
      </c>
      <c r="G27" s="1" t="s">
        <v>36</v>
      </c>
      <c r="M27" s="79" t="s">
        <v>32</v>
      </c>
      <c r="P27" s="1" t="s">
        <v>33</v>
      </c>
      <c r="V27" s="99" t="s">
        <v>64</v>
      </c>
      <c r="W27" s="100"/>
      <c r="X27" s="100"/>
      <c r="Y27" s="100"/>
      <c r="Z27" s="100"/>
      <c r="AA27" s="100"/>
      <c r="AB27" s="100"/>
      <c r="AC27" s="100"/>
      <c r="AD27" s="100"/>
      <c r="AE27" s="101"/>
      <c r="AJ27" s="113"/>
    </row>
    <row r="28" spans="1:41" ht="17" customHeight="1" x14ac:dyDescent="0.3">
      <c r="M28" s="79" t="s">
        <v>59</v>
      </c>
      <c r="P28" s="1" t="s">
        <v>41</v>
      </c>
      <c r="V28" s="105"/>
      <c r="W28" s="106"/>
      <c r="X28" s="106"/>
      <c r="Y28" s="106"/>
      <c r="Z28" s="106"/>
      <c r="AA28" s="106"/>
      <c r="AB28" s="106"/>
      <c r="AC28" s="106"/>
      <c r="AD28" s="106"/>
      <c r="AE28" s="107"/>
      <c r="AJ28" s="113"/>
    </row>
    <row r="29" spans="1:41" ht="17" customHeight="1" x14ac:dyDescent="0.3">
      <c r="V29" s="105"/>
      <c r="W29" s="106"/>
      <c r="X29" s="106"/>
      <c r="Y29" s="106"/>
      <c r="Z29" s="106"/>
      <c r="AA29" s="106"/>
      <c r="AB29" s="106"/>
      <c r="AC29" s="106"/>
      <c r="AD29" s="106"/>
      <c r="AE29" s="107"/>
    </row>
    <row r="30" spans="1:41" x14ac:dyDescent="0.3">
      <c r="V30" s="108"/>
      <c r="W30" s="109"/>
      <c r="X30" s="109"/>
      <c r="Y30" s="109"/>
      <c r="Z30" s="109"/>
      <c r="AA30" s="109"/>
      <c r="AB30" s="109"/>
      <c r="AC30" s="109"/>
      <c r="AD30" s="109"/>
      <c r="AE30" s="110"/>
    </row>
    <row r="31" spans="1:41" x14ac:dyDescent="0.3">
      <c r="M31" s="114"/>
      <c r="N31" s="114"/>
      <c r="O31" s="114"/>
    </row>
    <row r="32" spans="1:41" x14ac:dyDescent="0.3">
      <c r="M32" s="114"/>
      <c r="N32" s="114"/>
    </row>
  </sheetData>
  <mergeCells count="5">
    <mergeCell ref="AJ4:AN4"/>
    <mergeCell ref="V20:AE22"/>
    <mergeCell ref="V23:AE26"/>
    <mergeCell ref="AM26:AN26"/>
    <mergeCell ref="V27:AE30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</vt:lpstr>
    </vt:vector>
  </TitlesOfParts>
  <Company>FER Gen?ve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Jeannerat Paul</dc:creator>
  <cp:lastModifiedBy>Jeannerat Paul</cp:lastModifiedBy>
  <cp:lastPrinted>2023-12-19T16:15:12Z</cp:lastPrinted>
  <dcterms:created xsi:type="dcterms:W3CDTF">2023-10-27T09:41:02Z</dcterms:created>
  <dcterms:modified xsi:type="dcterms:W3CDTF">2024-12-19T14:30:41Z</dcterms:modified>
</cp:coreProperties>
</file>